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lamy\Documents\POLE FORMATION et secrétariat\QUALIOPI\AUDIT surv_oct 2025\C1 I2 résultats_stats\"/>
    </mc:Choice>
  </mc:AlternateContent>
  <xr:revisionPtr revIDLastSave="0" documentId="13_ncr:1_{1A81E008-BE7A-44BE-89C2-B7DFCFDDD33B}" xr6:coauthVersionLast="47" xr6:coauthVersionMax="47" xr10:uidLastSave="{00000000-0000-0000-0000-000000000000}"/>
  <bookViews>
    <workbookView xWindow="33300" yWindow="1815" windowWidth="21600" windowHeight="11385" xr2:uid="{DF7A9D01-D526-4B3E-B58E-305516C8AAB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D12" i="1"/>
  <c r="C12" i="1"/>
  <c r="I4" i="1"/>
  <c r="I5" i="1"/>
  <c r="I6" i="1"/>
  <c r="I7" i="1"/>
  <c r="I8" i="1"/>
  <c r="I9" i="1"/>
  <c r="I10" i="1"/>
  <c r="I11" i="1"/>
  <c r="E7" i="1"/>
  <c r="H7" i="1"/>
  <c r="J7" i="1"/>
  <c r="E9" i="1"/>
  <c r="H9" i="1"/>
  <c r="J9" i="1"/>
  <c r="E12" i="1" l="1"/>
  <c r="H12" i="1"/>
  <c r="I12" i="1"/>
  <c r="J12" i="1" s="1"/>
  <c r="E4" i="1"/>
  <c r="H4" i="1"/>
  <c r="J4" i="1"/>
  <c r="E5" i="1"/>
  <c r="H5" i="1"/>
  <c r="J5" i="1"/>
  <c r="J6" i="1"/>
  <c r="H6" i="1"/>
  <c r="E6" i="1"/>
  <c r="J10" i="1"/>
  <c r="H10" i="1"/>
  <c r="E10" i="1"/>
  <c r="J11" i="1"/>
  <c r="J8" i="1"/>
  <c r="H11" i="1"/>
  <c r="H8" i="1"/>
  <c r="E11" i="1"/>
  <c r="E8" i="1"/>
</calcChain>
</file>

<file path=xl/sharedStrings.xml><?xml version="1.0" encoding="utf-8"?>
<sst xmlns="http://schemas.openxmlformats.org/spreadsheetml/2006/main" count="20" uniqueCount="19">
  <si>
    <t>présents
filles</t>
  </si>
  <si>
    <t>admis
filles</t>
  </si>
  <si>
    <t>% réussite</t>
  </si>
  <si>
    <t>présents garçons</t>
  </si>
  <si>
    <t>admis
garçons</t>
  </si>
  <si>
    <t>total</t>
  </si>
  <si>
    <t>% réussite
total</t>
  </si>
  <si>
    <t>1er cycle</t>
  </si>
  <si>
    <t>2ème cycle</t>
  </si>
  <si>
    <t>FGCMEEESM</t>
  </si>
  <si>
    <t>total UF concernée 2024</t>
  </si>
  <si>
    <t>UF4  environnement pro</t>
  </si>
  <si>
    <t xml:space="preserve">UF3 sécurité </t>
  </si>
  <si>
    <t>UF6  pratiques comp</t>
  </si>
  <si>
    <t>UF5 péda</t>
  </si>
  <si>
    <t>Uf7 sécurite 2</t>
  </si>
  <si>
    <t xml:space="preserve">UF2 fond. techniques et péda </t>
  </si>
  <si>
    <t>résultats DE Ski nordique  2024</t>
  </si>
  <si>
    <t xml:space="preserve">UF1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</si>
</sst>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90">
        <stop position="0">
          <color theme="0"/>
        </stop>
        <stop position="1">
          <color rgb="FFFF6600"/>
        </stop>
      </gradientFill>
    </fill>
    <fill>
      <gradientFill degree="9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/>
    </xf>
    <xf numFmtId="164" fontId="5" fillId="4" borderId="1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3" borderId="17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2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64" fontId="3" fillId="3" borderId="24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3" fillId="3" borderId="26" xfId="0" applyNumberFormat="1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/>
    </xf>
    <xf numFmtId="164" fontId="3" fillId="9" borderId="11" xfId="0" applyNumberFormat="1" applyFont="1" applyFill="1" applyBorder="1" applyAlignment="1">
      <alignment horizontal="center" vertical="center"/>
    </xf>
    <xf numFmtId="164" fontId="3" fillId="9" borderId="12" xfId="0" applyNumberFormat="1" applyFont="1" applyFill="1" applyBorder="1" applyAlignment="1">
      <alignment horizontal="center" vertical="center"/>
    </xf>
    <xf numFmtId="164" fontId="3" fillId="9" borderId="13" xfId="0" applyNumberFormat="1" applyFont="1" applyFill="1" applyBorder="1" applyAlignment="1">
      <alignment horizontal="center" vertical="center"/>
    </xf>
    <xf numFmtId="0" fontId="0" fillId="10" borderId="0" xfId="0" applyFill="1"/>
    <xf numFmtId="0" fontId="1" fillId="10" borderId="21" xfId="0" applyFont="1" applyFill="1" applyBorder="1" applyAlignment="1">
      <alignment vertical="center"/>
    </xf>
    <xf numFmtId="0" fontId="1" fillId="10" borderId="22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E8D4-049A-48D5-B30A-34A3AC54D81F}">
  <dimension ref="A3:Q12"/>
  <sheetViews>
    <sheetView tabSelected="1" workbookViewId="0">
      <selection activeCell="N7" sqref="N7"/>
    </sheetView>
  </sheetViews>
  <sheetFormatPr baseColWidth="10" defaultRowHeight="15" x14ac:dyDescent="0.25"/>
  <cols>
    <col min="2" max="2" width="19.7109375" bestFit="1" customWidth="1"/>
  </cols>
  <sheetData>
    <row r="3" spans="1:17" ht="29.45" customHeight="1" thickBot="1" x14ac:dyDescent="0.3">
      <c r="A3" s="55" t="s">
        <v>17</v>
      </c>
      <c r="B3" s="56"/>
      <c r="C3" s="1" t="s">
        <v>0</v>
      </c>
      <c r="D3" s="1" t="s">
        <v>1</v>
      </c>
      <c r="E3" s="23" t="s">
        <v>2</v>
      </c>
      <c r="F3" s="1" t="s">
        <v>3</v>
      </c>
      <c r="G3" s="1" t="s">
        <v>4</v>
      </c>
      <c r="H3" s="23" t="s">
        <v>2</v>
      </c>
      <c r="I3" s="1" t="s">
        <v>5</v>
      </c>
      <c r="J3" s="1" t="s">
        <v>6</v>
      </c>
    </row>
    <row r="4" spans="1:17" ht="38.450000000000003" customHeight="1" thickBot="1" x14ac:dyDescent="0.3">
      <c r="A4" s="21"/>
      <c r="B4" s="20" t="s">
        <v>9</v>
      </c>
      <c r="C4" s="24">
        <v>66</v>
      </c>
      <c r="D4" s="25">
        <v>66</v>
      </c>
      <c r="E4" s="26">
        <f t="shared" ref="E4" si="0">D4/C4</f>
        <v>1</v>
      </c>
      <c r="F4" s="25">
        <v>87</v>
      </c>
      <c r="G4" s="25">
        <v>85</v>
      </c>
      <c r="H4" s="27">
        <f t="shared" ref="H4" si="1">G4/F4</f>
        <v>0.97701149425287359</v>
      </c>
      <c r="I4" s="28">
        <f t="shared" ref="I4:I11" si="2">D4+G4</f>
        <v>151</v>
      </c>
      <c r="J4" s="29">
        <f>(D4+G4)/(C4+F4)</f>
        <v>0.98692810457516345</v>
      </c>
    </row>
    <row r="5" spans="1:17" ht="39" customHeight="1" thickBot="1" x14ac:dyDescent="0.3">
      <c r="A5" s="22" t="s">
        <v>7</v>
      </c>
      <c r="B5" s="44" t="s">
        <v>18</v>
      </c>
      <c r="C5" s="51">
        <v>46</v>
      </c>
      <c r="D5" s="52">
        <v>44</v>
      </c>
      <c r="E5" s="53">
        <f>D5/C5</f>
        <v>0.95652173913043481</v>
      </c>
      <c r="F5" s="54">
        <v>69</v>
      </c>
      <c r="G5" s="54">
        <v>65</v>
      </c>
      <c r="H5" s="17">
        <f>G5/F5</f>
        <v>0.94202898550724634</v>
      </c>
      <c r="I5" s="2">
        <f t="shared" si="2"/>
        <v>109</v>
      </c>
      <c r="J5" s="18">
        <f>(D5+G5)/(C5+F5)</f>
        <v>0.94782608695652171</v>
      </c>
      <c r="K5" s="19"/>
    </row>
    <row r="6" spans="1:17" ht="33" customHeight="1" x14ac:dyDescent="0.25">
      <c r="A6" s="38"/>
      <c r="B6" s="45" t="s">
        <v>16</v>
      </c>
      <c r="C6" s="41">
        <v>24</v>
      </c>
      <c r="D6" s="8">
        <v>20</v>
      </c>
      <c r="E6" s="9">
        <f>D6/C6</f>
        <v>0.83333333333333337</v>
      </c>
      <c r="F6" s="48">
        <v>31</v>
      </c>
      <c r="G6" s="48">
        <v>26</v>
      </c>
      <c r="H6" s="9">
        <f>G6/F6</f>
        <v>0.83870967741935487</v>
      </c>
      <c r="I6" s="2">
        <f t="shared" si="2"/>
        <v>46</v>
      </c>
      <c r="J6" s="10">
        <f>(D6+G6)/(C6+F6)</f>
        <v>0.83636363636363631</v>
      </c>
    </row>
    <row r="7" spans="1:17" ht="33" customHeight="1" x14ac:dyDescent="0.25">
      <c r="A7" s="39"/>
      <c r="B7" s="47" t="s">
        <v>12</v>
      </c>
      <c r="C7" s="42">
        <v>16</v>
      </c>
      <c r="D7" s="6">
        <v>14</v>
      </c>
      <c r="E7" s="3">
        <f t="shared" ref="E7:E9" si="3">D7/C7</f>
        <v>0.875</v>
      </c>
      <c r="F7" s="49">
        <v>27</v>
      </c>
      <c r="G7" s="49">
        <v>25</v>
      </c>
      <c r="H7" s="3">
        <f t="shared" ref="H7:H9" si="4">G7/F7</f>
        <v>0.92592592592592593</v>
      </c>
      <c r="I7" s="2">
        <f t="shared" si="2"/>
        <v>39</v>
      </c>
      <c r="J7" s="11">
        <f t="shared" ref="J7:J9" si="5">(D7+G7)/(C7+F7)</f>
        <v>0.90697674418604646</v>
      </c>
    </row>
    <row r="8" spans="1:17" ht="33" customHeight="1" thickBot="1" x14ac:dyDescent="0.3">
      <c r="A8" s="39"/>
      <c r="B8" s="46" t="s">
        <v>11</v>
      </c>
      <c r="C8" s="43">
        <v>24</v>
      </c>
      <c r="D8" s="12">
        <v>24</v>
      </c>
      <c r="E8" s="13">
        <f>D8/C8</f>
        <v>1</v>
      </c>
      <c r="F8" s="50">
        <v>31</v>
      </c>
      <c r="G8" s="50">
        <v>31</v>
      </c>
      <c r="H8" s="14">
        <f>G8/F8</f>
        <v>1</v>
      </c>
      <c r="I8" s="2">
        <f t="shared" si="2"/>
        <v>55</v>
      </c>
      <c r="J8" s="15">
        <f>(D8+G8)/(C8+F8)</f>
        <v>1</v>
      </c>
    </row>
    <row r="9" spans="1:17" ht="33" customHeight="1" x14ac:dyDescent="0.25">
      <c r="A9" s="22" t="s">
        <v>8</v>
      </c>
      <c r="B9" s="30" t="s">
        <v>14</v>
      </c>
      <c r="C9" s="8">
        <v>27</v>
      </c>
      <c r="D9" s="8">
        <v>24</v>
      </c>
      <c r="E9" s="9">
        <f t="shared" si="3"/>
        <v>0.88888888888888884</v>
      </c>
      <c r="F9" s="48">
        <v>35</v>
      </c>
      <c r="G9" s="48">
        <v>26</v>
      </c>
      <c r="H9" s="9">
        <f t="shared" si="4"/>
        <v>0.74285714285714288</v>
      </c>
      <c r="I9" s="2">
        <f t="shared" si="2"/>
        <v>50</v>
      </c>
      <c r="J9" s="10">
        <f t="shared" si="5"/>
        <v>0.80645161290322576</v>
      </c>
    </row>
    <row r="10" spans="1:17" ht="34.9" customHeight="1" x14ac:dyDescent="0.25">
      <c r="A10" s="39"/>
      <c r="B10" s="31" t="s">
        <v>13</v>
      </c>
      <c r="C10" s="6">
        <v>11</v>
      </c>
      <c r="D10" s="6">
        <v>11</v>
      </c>
      <c r="E10" s="4">
        <f t="shared" ref="E10" si="6">D10/C10</f>
        <v>1</v>
      </c>
      <c r="F10" s="49">
        <v>9</v>
      </c>
      <c r="G10" s="49">
        <v>9</v>
      </c>
      <c r="H10" s="5">
        <f t="shared" ref="H10" si="7">G10/F10</f>
        <v>1</v>
      </c>
      <c r="I10" s="2">
        <f t="shared" si="2"/>
        <v>20</v>
      </c>
      <c r="J10" s="16">
        <f>(D10+G10)/(C10+F10)</f>
        <v>1</v>
      </c>
    </row>
    <row r="11" spans="1:17" ht="34.9" customHeight="1" thickBot="1" x14ac:dyDescent="0.3">
      <c r="A11" s="40"/>
      <c r="B11" s="32" t="s">
        <v>15</v>
      </c>
      <c r="C11" s="12">
        <v>20</v>
      </c>
      <c r="D11" s="12">
        <v>19</v>
      </c>
      <c r="E11" s="13">
        <f>D11/C11</f>
        <v>0.95</v>
      </c>
      <c r="F11" s="50">
        <v>27</v>
      </c>
      <c r="G11" s="50">
        <v>27</v>
      </c>
      <c r="H11" s="14">
        <f>G11/F11</f>
        <v>1</v>
      </c>
      <c r="I11" s="2">
        <f t="shared" si="2"/>
        <v>46</v>
      </c>
      <c r="J11" s="15">
        <f>(D11+G11)/(C11+F11)</f>
        <v>0.97872340425531912</v>
      </c>
    </row>
    <row r="12" spans="1:17" ht="30.75" thickBot="1" x14ac:dyDescent="0.3">
      <c r="B12" s="33" t="s">
        <v>10</v>
      </c>
      <c r="C12" s="34">
        <f>SUM(C4:C11)</f>
        <v>234</v>
      </c>
      <c r="D12" s="34">
        <f>SUM(D4:D11)</f>
        <v>222</v>
      </c>
      <c r="E12" s="35">
        <f>D12/C12</f>
        <v>0.94871794871794868</v>
      </c>
      <c r="F12" s="34">
        <f>SUM(F5:F11)</f>
        <v>229</v>
      </c>
      <c r="G12" s="34">
        <f>SUM(G5:G11)</f>
        <v>209</v>
      </c>
      <c r="H12" s="36">
        <f>G12/F12</f>
        <v>0.9126637554585153</v>
      </c>
      <c r="I12" s="34">
        <f>D12+G12</f>
        <v>431</v>
      </c>
      <c r="J12" s="37">
        <f>I12/(C12+F12)</f>
        <v>0.93088552915766742</v>
      </c>
      <c r="Q12" s="7"/>
    </row>
  </sheetData>
  <mergeCells count="1">
    <mergeCell ref="A3:B3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Ecole Nationale des Sports de Montagne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LAMY Hervé</dc:creator>
  <cp:lastModifiedBy>LAMY Hervé</cp:lastModifiedBy>
  <dcterms:created xsi:type="dcterms:W3CDTF">2021-05-06T13:42:52Z</dcterms:created>
  <dcterms:modified xsi:type="dcterms:W3CDTF">2025-06-18T14:40:38Z</dcterms:modified>
</cp:coreProperties>
</file>